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K:\AssessoriaEngArquitetura\AssessoriaEngArquitetura\UNIDADES\Licitação 2020\CSF Riviera\REGINA\Aditivo ARW 12-2020\5º ADITIVO  Serviço + Material\PLANILHAS DO ADITIVO\"/>
    </mc:Choice>
  </mc:AlternateContent>
  <xr:revisionPtr revIDLastSave="0" documentId="14_{E6304E75-E547-487F-B697-DE7707E481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mo medições" sheetId="8" r:id="rId1"/>
  </sheets>
  <definedNames>
    <definedName name="_xlnm.Print_Area" localSheetId="0">'Demo medições'!$A$1:$L$32</definedName>
    <definedName name="_xlnm.Print_Titles" localSheetId="0">'Demo medições'!$1:$10</definedName>
  </definedNames>
  <calcPr calcId="191029"/>
</workbook>
</file>

<file path=xl/calcChain.xml><?xml version="1.0" encoding="utf-8"?>
<calcChain xmlns="http://schemas.openxmlformats.org/spreadsheetml/2006/main">
  <c r="L3" i="8" l="1"/>
  <c r="J24" i="8"/>
  <c r="J15" i="8"/>
  <c r="I28" i="8"/>
  <c r="H18" i="8" l="1"/>
  <c r="J18" i="8" l="1"/>
  <c r="H28" i="8"/>
  <c r="J14" i="8"/>
  <c r="J28" i="8" s="1"/>
  <c r="G14" i="8"/>
  <c r="G28" i="8" s="1"/>
  <c r="G30" i="8" l="1"/>
  <c r="K14" i="8"/>
  <c r="K15" i="8" s="1"/>
  <c r="K16" i="8" s="1"/>
  <c r="K17" i="8" s="1"/>
  <c r="K18" i="8" s="1"/>
  <c r="K19" i="8" s="1"/>
  <c r="K20" i="8" s="1"/>
  <c r="K21" i="8" s="1"/>
  <c r="K22" i="8" s="1"/>
  <c r="K23" i="8" s="1"/>
  <c r="K24" i="8" s="1"/>
  <c r="K25" i="8" s="1"/>
  <c r="G29" i="8" l="1"/>
  <c r="G31" i="8" s="1"/>
  <c r="G32" i="8" s="1"/>
  <c r="G33" i="8" s="1"/>
</calcChain>
</file>

<file path=xl/sharedStrings.xml><?xml version="1.0" encoding="utf-8"?>
<sst xmlns="http://schemas.openxmlformats.org/spreadsheetml/2006/main" count="78" uniqueCount="56">
  <si>
    <t>Empresa</t>
  </si>
  <si>
    <t xml:space="preserve">TERMOS ADITIVOS: </t>
  </si>
  <si>
    <t>Demonstrativo das Medições</t>
  </si>
  <si>
    <t>Nº DA MEDIÇÃO</t>
  </si>
  <si>
    <t>Nº PROCESSO</t>
  </si>
  <si>
    <t>VALOR CONTRATO (R$):</t>
  </si>
  <si>
    <t>Secretaria Municipal de Saúde</t>
  </si>
  <si>
    <t>VALOR MED. (R$)</t>
  </si>
  <si>
    <t>SALDO CONTRATUAL (R$)</t>
  </si>
  <si>
    <t>Data da emissão da NF</t>
  </si>
  <si>
    <t>MEDIÇÕES DE EXECUÇÃO DE SERVIÇOS</t>
  </si>
  <si>
    <t>Valor executado (R$):</t>
  </si>
  <si>
    <t>Valor atual do Contrato (R$):</t>
  </si>
  <si>
    <t>Saldo Contratual (R$):</t>
  </si>
  <si>
    <t>Saldo Orçamentário (R$):</t>
  </si>
  <si>
    <r>
      <rPr>
        <b/>
        <sz val="8"/>
        <rFont val="Calibri"/>
        <family val="2"/>
        <scheme val="minor"/>
      </rPr>
      <t>EMPRESA</t>
    </r>
    <r>
      <rPr>
        <sz val="8"/>
        <rFont val="Calibri"/>
        <family val="2"/>
        <scheme val="minor"/>
      </rPr>
      <t>: AWR CONSTRUCÕES EIRELI</t>
    </r>
  </si>
  <si>
    <r>
      <rPr>
        <b/>
        <sz val="8"/>
        <rFont val="Calibri"/>
        <family val="2"/>
        <scheme val="minor"/>
      </rPr>
      <t>OBRA</t>
    </r>
    <r>
      <rPr>
        <sz val="8"/>
        <rFont val="Calibri"/>
        <family val="2"/>
        <scheme val="minor"/>
      </rPr>
      <t>: CSF RIVIERA - CONJUNTO RIVIERA</t>
    </r>
  </si>
  <si>
    <r>
      <rPr>
        <b/>
        <sz val="8"/>
        <rFont val="Calibri"/>
        <family val="2"/>
        <scheme val="minor"/>
      </rPr>
      <t>DATA O.S</t>
    </r>
    <r>
      <rPr>
        <sz val="8"/>
        <rFont val="Calibri"/>
        <family val="2"/>
        <scheme val="minor"/>
      </rPr>
      <t>.: 01/09/2020</t>
    </r>
  </si>
  <si>
    <r>
      <rPr>
        <b/>
        <sz val="8"/>
        <rFont val="Calibri"/>
        <family val="2"/>
        <scheme val="minor"/>
      </rPr>
      <t>ENDEREÇO</t>
    </r>
    <r>
      <rPr>
        <sz val="8"/>
        <rFont val="Calibri"/>
        <family val="2"/>
        <scheme val="minor"/>
      </rPr>
      <t>: AV. LIBERDADE C/ RUA 18 C/ AV. PERIMENTRAL CINCO CONJ. RIVIERA GOIANIA GOIAS CEP 74805-010</t>
    </r>
  </si>
  <si>
    <r>
      <rPr>
        <b/>
        <sz val="8"/>
        <rFont val="Calibri"/>
        <family val="2"/>
        <scheme val="minor"/>
      </rPr>
      <t>OBRA-PROCESSO</t>
    </r>
    <r>
      <rPr>
        <sz val="8"/>
        <rFont val="Calibri"/>
        <family val="2"/>
        <scheme val="minor"/>
      </rPr>
      <t>: BEE 18009</t>
    </r>
  </si>
  <si>
    <t>01/09 a 30/09/20</t>
  </si>
  <si>
    <t>Nº</t>
  </si>
  <si>
    <t xml:space="preserve">Periodo de  Referencia </t>
  </si>
  <si>
    <t>MEDIÇÃO</t>
  </si>
  <si>
    <t>Valor do Serviço R$</t>
  </si>
  <si>
    <t>Glosa      R$</t>
  </si>
  <si>
    <t>Valor Pago         R$</t>
  </si>
  <si>
    <t>1ª</t>
  </si>
  <si>
    <t>2ª</t>
  </si>
  <si>
    <t>01/10 a 31/10/20</t>
  </si>
  <si>
    <t>3ª</t>
  </si>
  <si>
    <t>4ª</t>
  </si>
  <si>
    <t>5ª</t>
  </si>
  <si>
    <t>6ª</t>
  </si>
  <si>
    <t>TOTAL</t>
  </si>
  <si>
    <t>01/11 a 30/11/20</t>
  </si>
  <si>
    <t>ARW</t>
  </si>
  <si>
    <t>01/12 a 31/12/20</t>
  </si>
  <si>
    <t>01/01 a 31/01</t>
  </si>
  <si>
    <r>
      <rPr>
        <b/>
        <sz val="8"/>
        <rFont val="Calibri"/>
        <family val="2"/>
        <scheme val="minor"/>
      </rPr>
      <t>CONTRATO Nº</t>
    </r>
    <r>
      <rPr>
        <sz val="8"/>
        <rFont val="Calibri"/>
        <family val="2"/>
        <scheme val="minor"/>
      </rPr>
      <t>:  574/2020</t>
    </r>
  </si>
  <si>
    <t>Bee 18009</t>
  </si>
  <si>
    <t>02/02 a 28/02</t>
  </si>
  <si>
    <t>01/03a31/03</t>
  </si>
  <si>
    <t>7ª</t>
  </si>
  <si>
    <t>01/04 a 30/04</t>
  </si>
  <si>
    <t>8ª</t>
  </si>
  <si>
    <t>9ª</t>
  </si>
  <si>
    <t>01/05 a 31/05</t>
  </si>
  <si>
    <r>
      <rPr>
        <b/>
        <sz val="8"/>
        <color theme="1"/>
        <rFont val="Calibri"/>
        <family val="2"/>
        <scheme val="minor"/>
      </rPr>
      <t>VIGÊNCIA</t>
    </r>
    <r>
      <rPr>
        <sz val="8"/>
        <color theme="1"/>
        <rFont val="Calibri"/>
        <family val="2"/>
        <scheme val="minor"/>
      </rPr>
      <t>: 360 dias</t>
    </r>
  </si>
  <si>
    <t>01-06 a 30/06</t>
  </si>
  <si>
    <t>10ª</t>
  </si>
  <si>
    <t>01/07 a 31/07</t>
  </si>
  <si>
    <t>11ª</t>
  </si>
  <si>
    <t>01/08 a 31/08</t>
  </si>
  <si>
    <t>12ª</t>
  </si>
  <si>
    <t>4º TA de Prazo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</si>
</sst>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&quot;R$&quot;#,##0.00_);[Red]\(&quot;R$&quot;#,##0.00\)"/>
    <numFmt numFmtId="166" formatCode="&quot;R$&quot;\ #,##0.00"/>
  </numFmts>
  <fonts count="13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MS Sans Serif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/>
  </cellStyleXfs>
  <cellXfs count="84">
    <xf numFmtId="0" fontId="0" fillId="0" borderId="0" xfId="0"/>
    <xf numFmtId="0" fontId="4" fillId="0" borderId="0" xfId="3" applyFont="1" applyAlignment="1">
      <alignment vertical="center"/>
    </xf>
    <xf numFmtId="0" fontId="4" fillId="0" borderId="0" xfId="3" applyFont="1" applyAlignment="1">
      <alignment horizontal="left" vertical="center"/>
    </xf>
    <xf numFmtId="0" fontId="4" fillId="0" borderId="1" xfId="3" applyFont="1" applyBorder="1" applyAlignment="1">
      <alignment horizontal="center" vertical="center"/>
    </xf>
    <xf numFmtId="17" fontId="4" fillId="0" borderId="1" xfId="3" applyNumberFormat="1" applyFont="1" applyBorder="1" applyAlignment="1">
      <alignment horizontal="center" vertical="center" wrapText="1"/>
    </xf>
    <xf numFmtId="0" fontId="4" fillId="0" borderId="0" xfId="4" applyFont="1" applyAlignment="1">
      <alignment vertical="center"/>
    </xf>
    <xf numFmtId="0" fontId="4" fillId="0" borderId="0" xfId="3" applyFont="1" applyAlignment="1">
      <alignment horizontal="center" vertical="center"/>
    </xf>
    <xf numFmtId="0" fontId="4" fillId="0" borderId="4" xfId="3" applyFont="1" applyBorder="1" applyAlignment="1">
      <alignment vertical="center" wrapText="1"/>
    </xf>
    <xf numFmtId="0" fontId="4" fillId="0" borderId="0" xfId="3" applyFont="1" applyBorder="1" applyAlignment="1">
      <alignment vertical="center" wrapText="1"/>
    </xf>
    <xf numFmtId="0" fontId="5" fillId="0" borderId="1" xfId="3" applyFont="1" applyBorder="1" applyAlignment="1">
      <alignment horizontal="center" vertical="center"/>
    </xf>
    <xf numFmtId="0" fontId="4" fillId="0" borderId="0" xfId="3" applyFont="1" applyBorder="1" applyAlignment="1">
      <alignment horizontal="left" vertical="center" wrapText="1"/>
    </xf>
    <xf numFmtId="0" fontId="4" fillId="0" borderId="0" xfId="3" applyFont="1" applyBorder="1" applyAlignment="1">
      <alignment vertical="center"/>
    </xf>
    <xf numFmtId="0" fontId="4" fillId="3" borderId="0" xfId="3" applyFont="1" applyFill="1" applyBorder="1" applyAlignment="1">
      <alignment vertical="center"/>
    </xf>
    <xf numFmtId="4" fontId="5" fillId="0" borderId="1" xfId="3" applyNumberFormat="1" applyFont="1" applyBorder="1" applyAlignment="1">
      <alignment horizontal="center" vertical="center"/>
    </xf>
    <xf numFmtId="0" fontId="4" fillId="0" borderId="0" xfId="3" applyFont="1" applyBorder="1" applyAlignment="1">
      <alignment horizontal="left" vertical="center"/>
    </xf>
    <xf numFmtId="0" fontId="4" fillId="3" borderId="0" xfId="3" applyFont="1" applyFill="1" applyAlignment="1">
      <alignment horizontal="left" vertical="center"/>
    </xf>
    <xf numFmtId="4" fontId="5" fillId="2" borderId="1" xfId="3" applyNumberFormat="1" applyFont="1" applyFill="1" applyBorder="1" applyAlignment="1">
      <alignment vertical="center"/>
    </xf>
    <xf numFmtId="0" fontId="4" fillId="0" borderId="0" xfId="3" applyFont="1" applyBorder="1" applyAlignment="1">
      <alignment horizontal="left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10" fillId="0" borderId="27" xfId="3" applyFont="1" applyBorder="1" applyAlignment="1">
      <alignment horizontal="left" vertical="center" wrapText="1"/>
    </xf>
    <xf numFmtId="0" fontId="4" fillId="2" borderId="28" xfId="3" applyFont="1" applyFill="1" applyBorder="1" applyAlignment="1">
      <alignment vertical="center"/>
    </xf>
    <xf numFmtId="0" fontId="4" fillId="0" borderId="1" xfId="3" applyFont="1" applyFill="1" applyBorder="1" applyAlignment="1">
      <alignment vertical="center"/>
    </xf>
    <xf numFmtId="0" fontId="5" fillId="0" borderId="1" xfId="3" applyFont="1" applyFill="1" applyBorder="1" applyAlignment="1">
      <alignment horizontal="center" vertical="center" wrapText="1"/>
    </xf>
    <xf numFmtId="0" fontId="8" fillId="0" borderId="12" xfId="3" applyFont="1" applyBorder="1" applyAlignment="1">
      <alignment horizontal="left" vertical="center"/>
    </xf>
    <xf numFmtId="0" fontId="8" fillId="0" borderId="3" xfId="3" applyFont="1" applyBorder="1" applyAlignment="1">
      <alignment horizontal="left" vertical="center"/>
    </xf>
    <xf numFmtId="0" fontId="8" fillId="0" borderId="6" xfId="3" applyFont="1" applyBorder="1" applyAlignment="1">
      <alignment horizontal="left" vertical="center"/>
    </xf>
    <xf numFmtId="0" fontId="8" fillId="0" borderId="8" xfId="3" applyFont="1" applyBorder="1" applyAlignment="1">
      <alignment horizontal="left" vertical="center"/>
    </xf>
    <xf numFmtId="0" fontId="4" fillId="0" borderId="12" xfId="3" applyFont="1" applyBorder="1" applyAlignment="1">
      <alignment horizontal="left" vertical="center" wrapText="1"/>
    </xf>
    <xf numFmtId="166" fontId="4" fillId="0" borderId="1" xfId="3" applyNumberFormat="1" applyFont="1" applyBorder="1" applyAlignment="1">
      <alignment horizontal="center" vertical="center" wrapText="1"/>
    </xf>
    <xf numFmtId="166" fontId="4" fillId="3" borderId="1" xfId="1" applyNumberFormat="1" applyFont="1" applyFill="1" applyBorder="1" applyAlignment="1" applyProtection="1">
      <alignment horizontal="center" vertical="center" wrapText="1"/>
    </xf>
    <xf numFmtId="0" fontId="4" fillId="0" borderId="1" xfId="3" applyFont="1" applyFill="1" applyBorder="1" applyAlignment="1">
      <alignment horizontal="center" vertical="center"/>
    </xf>
    <xf numFmtId="166" fontId="5" fillId="0" borderId="1" xfId="3" applyNumberFormat="1" applyFont="1" applyBorder="1" applyAlignment="1">
      <alignment horizontal="center" vertical="center"/>
    </xf>
    <xf numFmtId="166" fontId="5" fillId="0" borderId="1" xfId="3" applyNumberFormat="1" applyFont="1" applyBorder="1" applyAlignment="1">
      <alignment horizontal="center" vertical="center" wrapText="1"/>
    </xf>
    <xf numFmtId="166" fontId="4" fillId="3" borderId="0" xfId="3" applyNumberFormat="1" applyFont="1" applyFill="1" applyBorder="1" applyAlignment="1">
      <alignment vertical="center"/>
    </xf>
    <xf numFmtId="14" fontId="5" fillId="0" borderId="1" xfId="3" applyNumberFormat="1" applyFont="1" applyFill="1" applyBorder="1" applyAlignment="1">
      <alignment horizontal="center" vertical="center" wrapText="1"/>
    </xf>
    <xf numFmtId="166" fontId="4" fillId="0" borderId="0" xfId="3" applyNumberFormat="1" applyFont="1" applyAlignment="1">
      <alignment vertical="center"/>
    </xf>
    <xf numFmtId="4" fontId="4" fillId="0" borderId="0" xfId="3" applyNumberFormat="1" applyFont="1" applyAlignment="1">
      <alignment vertical="center"/>
    </xf>
    <xf numFmtId="0" fontId="5" fillId="2" borderId="1" xfId="3" applyFont="1" applyFill="1" applyBorder="1" applyAlignment="1">
      <alignment horizontal="left" vertical="center"/>
    </xf>
    <xf numFmtId="0" fontId="5" fillId="2" borderId="1" xfId="3" applyFont="1" applyFill="1" applyBorder="1" applyAlignment="1">
      <alignment horizontal="center" vertical="center" wrapText="1"/>
    </xf>
    <xf numFmtId="4" fontId="4" fillId="0" borderId="7" xfId="3" applyNumberFormat="1" applyFont="1" applyBorder="1" applyAlignment="1">
      <alignment horizontal="center" vertical="center" wrapText="1"/>
    </xf>
    <xf numFmtId="4" fontId="4" fillId="0" borderId="9" xfId="3" applyNumberFormat="1" applyFont="1" applyBorder="1" applyAlignment="1">
      <alignment horizontal="center" vertical="center" wrapText="1"/>
    </xf>
    <xf numFmtId="0" fontId="5" fillId="0" borderId="13" xfId="3" applyFont="1" applyBorder="1" applyAlignment="1">
      <alignment horizontal="left" vertical="center" wrapText="1"/>
    </xf>
    <xf numFmtId="0" fontId="5" fillId="0" borderId="14" xfId="3" applyFont="1" applyBorder="1" applyAlignment="1">
      <alignment horizontal="left" vertical="center" wrapText="1"/>
    </xf>
    <xf numFmtId="0" fontId="4" fillId="0" borderId="16" xfId="3" applyFont="1" applyBorder="1" applyAlignment="1">
      <alignment horizontal="left" vertical="center" wrapText="1"/>
    </xf>
    <xf numFmtId="0" fontId="4" fillId="0" borderId="0" xfId="3" applyFont="1" applyBorder="1" applyAlignment="1">
      <alignment horizontal="left" vertical="center" wrapText="1"/>
    </xf>
    <xf numFmtId="0" fontId="10" fillId="0" borderId="14" xfId="3" applyFont="1" applyBorder="1" applyAlignment="1">
      <alignment horizontal="left" vertical="center" wrapText="1"/>
    </xf>
    <xf numFmtId="0" fontId="10" fillId="0" borderId="0" xfId="3" applyFont="1" applyBorder="1" applyAlignment="1">
      <alignment horizontal="left" vertical="center" wrapText="1"/>
    </xf>
    <xf numFmtId="0" fontId="4" fillId="0" borderId="21" xfId="3" applyFont="1" applyBorder="1" applyAlignment="1">
      <alignment horizontal="left" vertical="center"/>
    </xf>
    <xf numFmtId="0" fontId="9" fillId="0" borderId="13" xfId="3" applyFont="1" applyBorder="1" applyAlignment="1">
      <alignment horizontal="left" vertical="center" wrapText="1"/>
    </xf>
    <xf numFmtId="0" fontId="9" fillId="0" borderId="14" xfId="3" applyFont="1" applyBorder="1" applyAlignment="1">
      <alignment horizontal="left" vertical="center" wrapText="1"/>
    </xf>
    <xf numFmtId="0" fontId="9" fillId="0" borderId="23" xfId="3" applyFont="1" applyBorder="1" applyAlignment="1">
      <alignment horizontal="left" vertical="center" wrapText="1"/>
    </xf>
    <xf numFmtId="0" fontId="10" fillId="0" borderId="26" xfId="3" applyFont="1" applyBorder="1" applyAlignment="1">
      <alignment horizontal="left" vertical="center" wrapText="1"/>
    </xf>
    <xf numFmtId="0" fontId="10" fillId="0" borderId="5" xfId="3" applyFont="1" applyBorder="1" applyAlignment="1">
      <alignment horizontal="left" vertical="center" wrapText="1"/>
    </xf>
    <xf numFmtId="0" fontId="11" fillId="2" borderId="3" xfId="3" applyFont="1" applyFill="1" applyBorder="1" applyAlignment="1">
      <alignment horizontal="center" vertical="center" wrapText="1"/>
    </xf>
    <xf numFmtId="0" fontId="11" fillId="2" borderId="12" xfId="3" applyFont="1" applyFill="1" applyBorder="1" applyAlignment="1">
      <alignment horizontal="center" vertical="center" wrapText="1"/>
    </xf>
    <xf numFmtId="4" fontId="5" fillId="2" borderId="3" xfId="3" applyNumberFormat="1" applyFont="1" applyFill="1" applyBorder="1" applyAlignment="1">
      <alignment horizontal="center" vertical="center" wrapText="1"/>
    </xf>
    <xf numFmtId="4" fontId="5" fillId="2" borderId="12" xfId="3" applyNumberFormat="1" applyFont="1" applyFill="1" applyBorder="1" applyAlignment="1">
      <alignment horizontal="center" vertical="center" wrapText="1"/>
    </xf>
    <xf numFmtId="0" fontId="5" fillId="2" borderId="3" xfId="3" applyFont="1" applyFill="1" applyBorder="1" applyAlignment="1">
      <alignment horizontal="center" vertical="center" wrapText="1"/>
    </xf>
    <xf numFmtId="0" fontId="5" fillId="2" borderId="12" xfId="3" applyFont="1" applyFill="1" applyBorder="1" applyAlignment="1">
      <alignment horizontal="center" vertical="center" wrapText="1"/>
    </xf>
    <xf numFmtId="0" fontId="4" fillId="0" borderId="10" xfId="3" applyFont="1" applyBorder="1" applyAlignment="1">
      <alignment horizontal="left" vertical="center" wrapText="1"/>
    </xf>
    <xf numFmtId="0" fontId="4" fillId="0" borderId="15" xfId="3" applyFont="1" applyBorder="1" applyAlignment="1">
      <alignment horizontal="left" vertical="center" wrapText="1"/>
    </xf>
    <xf numFmtId="0" fontId="4" fillId="0" borderId="3" xfId="3" applyFont="1" applyBorder="1" applyAlignment="1">
      <alignment horizontal="left" vertical="center" wrapText="1"/>
    </xf>
    <xf numFmtId="0" fontId="4" fillId="0" borderId="24" xfId="3" applyFont="1" applyBorder="1" applyAlignment="1">
      <alignment horizontal="left" vertical="center" wrapText="1"/>
    </xf>
    <xf numFmtId="0" fontId="6" fillId="0" borderId="12" xfId="3" applyFont="1" applyBorder="1" applyAlignment="1">
      <alignment horizontal="left" vertical="center" wrapText="1"/>
    </xf>
    <xf numFmtId="0" fontId="6" fillId="0" borderId="25" xfId="3" applyFont="1" applyBorder="1" applyAlignment="1">
      <alignment horizontal="left" vertical="center" wrapText="1"/>
    </xf>
    <xf numFmtId="0" fontId="5" fillId="0" borderId="6" xfId="3" applyFont="1" applyBorder="1" applyAlignment="1">
      <alignment horizontal="left" vertical="center" wrapText="1"/>
    </xf>
    <xf numFmtId="0" fontId="5" fillId="0" borderId="8" xfId="3" applyFont="1" applyBorder="1" applyAlignment="1">
      <alignment horizontal="left" vertical="center" wrapText="1"/>
    </xf>
    <xf numFmtId="0" fontId="4" fillId="0" borderId="13" xfId="4" applyFont="1" applyBorder="1" applyAlignment="1">
      <alignment horizontal="center" vertical="center"/>
    </xf>
    <xf numFmtId="0" fontId="4" fillId="0" borderId="14" xfId="4" applyFont="1" applyBorder="1" applyAlignment="1">
      <alignment horizontal="center" vertical="center"/>
    </xf>
    <xf numFmtId="0" fontId="4" fillId="0" borderId="16" xfId="4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0" fontId="4" fillId="0" borderId="17" xfId="4" applyFont="1" applyBorder="1" applyAlignment="1">
      <alignment horizontal="center" vertical="center"/>
    </xf>
    <xf numFmtId="0" fontId="4" fillId="0" borderId="2" xfId="4" applyFont="1" applyBorder="1" applyAlignment="1">
      <alignment horizontal="center" vertical="center"/>
    </xf>
    <xf numFmtId="0" fontId="4" fillId="0" borderId="18" xfId="3" applyFont="1" applyBorder="1" applyAlignment="1">
      <alignment horizontal="left" vertical="center"/>
    </xf>
    <xf numFmtId="0" fontId="4" fillId="0" borderId="11" xfId="3" applyFont="1" applyBorder="1" applyAlignment="1">
      <alignment horizontal="left" vertical="center"/>
    </xf>
    <xf numFmtId="0" fontId="8" fillId="0" borderId="1" xfId="3" applyFont="1" applyBorder="1" applyAlignment="1">
      <alignment horizontal="left" vertical="center"/>
    </xf>
    <xf numFmtId="0" fontId="4" fillId="0" borderId="1" xfId="3" applyFont="1" applyBorder="1" applyAlignment="1">
      <alignment horizontal="left" vertical="center" wrapText="1"/>
    </xf>
    <xf numFmtId="0" fontId="4" fillId="0" borderId="21" xfId="3" applyFont="1" applyBorder="1" applyAlignment="1">
      <alignment horizontal="left" vertical="center" wrapText="1"/>
    </xf>
    <xf numFmtId="0" fontId="4" fillId="0" borderId="22" xfId="3" applyFont="1" applyBorder="1" applyAlignment="1">
      <alignment horizontal="left" vertical="center" wrapText="1"/>
    </xf>
    <xf numFmtId="0" fontId="4" fillId="0" borderId="19" xfId="3" applyFont="1" applyBorder="1" applyAlignment="1">
      <alignment horizontal="left" vertical="center"/>
    </xf>
    <xf numFmtId="0" fontId="4" fillId="0" borderId="20" xfId="3" applyFont="1" applyBorder="1" applyAlignment="1">
      <alignment horizontal="left" vertical="center"/>
    </xf>
    <xf numFmtId="0" fontId="8" fillId="0" borderId="18" xfId="3" applyFont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29" xfId="3" applyFont="1" applyBorder="1" applyAlignment="1">
      <alignment horizontal="center" vertical="center"/>
    </xf>
  </cellXfs>
  <cellStyles count="8">
    <cellStyle name="Moeda" xfId="1" builtinId="4"/>
    <cellStyle name="Normal" xfId="0" builtinId="0"/>
    <cellStyle name="Normal 2" xfId="2" xr:uid="{00000000-0005-0000-0000-000002000000}"/>
    <cellStyle name="Normal 3" xfId="3" xr:uid="{00000000-0005-0000-0000-000003000000}"/>
    <cellStyle name="Normal 8 2" xfId="7" xr:uid="{00000000-0005-0000-0000-000004000000}"/>
    <cellStyle name="Normal_Pasta2" xfId="4" xr:uid="{00000000-0005-0000-0000-000005000000}"/>
    <cellStyle name="Porcentagem 2" xfId="5" xr:uid="{00000000-0005-0000-0000-000006000000}"/>
    <cellStyle name="Vírgula 2" xfId="6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219809</xdr:colOff>
      <xdr:row>0</xdr:row>
      <xdr:rowOff>58617</xdr:rowOff>
    </xdr:from>
    <xdr:to>
      <xdr:col>5</xdr:col>
      <xdr:colOff>212480</xdr:colOff>
      <xdr:row>3</xdr:row>
      <xdr:rowOff>84914</xdr:rowOff>
    </xdr:to>
    <xdr:pic>
      <xdr:nvPicPr>
        <xdr:cNvPr id="1025" name="Picture 3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809" y="58617"/>
          <a:ext cx="1135671" cy="465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33"/>
  <sheetViews>
    <sheetView tabSelected="1" view="pageBreakPreview" zoomScaleNormal="100" zoomScaleSheetLayoutView="100" workbookViewId="0">
      <selection activeCell="L3" sqref="L3:L4"/>
    </sheetView>
  </sheetViews>
  <sheetFormatPr defaultRowHeight="15" customHeight="1" x14ac:dyDescent="0.2"/>
  <cols>
    <col min="1" max="1" width="9.140625" style="1"/>
    <col min="2" max="2" width="6.28515625" style="6" customWidth="1"/>
    <col min="3" max="3" width="13" style="6" customWidth="1"/>
    <col min="4" max="4" width="6.28515625" style="6" customWidth="1"/>
    <col min="5" max="5" width="10.85546875" style="6" customWidth="1"/>
    <col min="6" max="6" width="9.85546875" style="1" customWidth="1"/>
    <col min="7" max="7" width="12.7109375" style="1" customWidth="1"/>
    <col min="8" max="8" width="12.28515625" style="6" customWidth="1"/>
    <col min="9" max="10" width="12.140625" style="6" customWidth="1"/>
    <col min="11" max="11" width="15.42578125" style="1" customWidth="1"/>
    <col min="12" max="12" width="12.140625" style="6" customWidth="1"/>
    <col min="13" max="14" width="12" style="1" bestFit="1" customWidth="1"/>
    <col min="15" max="15" width="9.140625" style="1"/>
    <col min="16" max="16" width="12" style="1" bestFit="1" customWidth="1"/>
    <col min="17" max="17" width="9.140625" style="1"/>
    <col min="18" max="18" width="12" style="1" bestFit="1" customWidth="1"/>
    <col min="19" max="16384" width="9.140625" style="1"/>
  </cols>
  <sheetData>
    <row r="1" spans="2:13" s="5" customFormat="1" ht="11.25" customHeight="1" x14ac:dyDescent="0.2">
      <c r="B1" s="67"/>
      <c r="C1" s="68"/>
      <c r="D1" s="68"/>
      <c r="E1" s="68"/>
      <c r="F1" s="68"/>
      <c r="G1" s="75" t="s">
        <v>6</v>
      </c>
      <c r="H1" s="75"/>
      <c r="I1" s="75"/>
      <c r="J1" s="23"/>
      <c r="K1" s="59" t="s">
        <v>17</v>
      </c>
      <c r="L1" s="60"/>
    </row>
    <row r="2" spans="2:13" s="5" customFormat="1" ht="11.25" customHeight="1" x14ac:dyDescent="0.2">
      <c r="B2" s="69"/>
      <c r="C2" s="70"/>
      <c r="D2" s="70"/>
      <c r="E2" s="70"/>
      <c r="F2" s="70"/>
      <c r="G2" s="75"/>
      <c r="H2" s="75"/>
      <c r="I2" s="75"/>
      <c r="J2" s="24"/>
      <c r="K2" s="61"/>
      <c r="L2" s="62"/>
    </row>
    <row r="3" spans="2:13" ht="11.25" customHeight="1" x14ac:dyDescent="0.2">
      <c r="B3" s="69"/>
      <c r="C3" s="70"/>
      <c r="D3" s="70"/>
      <c r="E3" s="70"/>
      <c r="F3" s="70"/>
      <c r="G3" s="75" t="s">
        <v>2</v>
      </c>
      <c r="H3" s="75"/>
      <c r="I3" s="75"/>
      <c r="J3" s="25"/>
      <c r="K3" s="65" t="s">
        <v>5</v>
      </c>
      <c r="L3" s="39">
        <f>1686586.45+268844.6</f>
        <v>1955431.0499999998</v>
      </c>
    </row>
    <row r="4" spans="2:13" ht="12" customHeight="1" x14ac:dyDescent="0.2">
      <c r="B4" s="71"/>
      <c r="C4" s="72"/>
      <c r="D4" s="72"/>
      <c r="E4" s="72"/>
      <c r="F4" s="72"/>
      <c r="G4" s="75"/>
      <c r="H4" s="75"/>
      <c r="I4" s="75"/>
      <c r="J4" s="26"/>
      <c r="K4" s="66"/>
      <c r="L4" s="40"/>
    </row>
    <row r="5" spans="2:13" ht="15" customHeight="1" x14ac:dyDescent="0.2">
      <c r="B5" s="73" t="s">
        <v>15</v>
      </c>
      <c r="C5" s="74"/>
      <c r="D5" s="74"/>
      <c r="E5" s="74"/>
      <c r="F5" s="74"/>
      <c r="G5" s="76" t="s">
        <v>16</v>
      </c>
      <c r="H5" s="76"/>
      <c r="I5" s="76"/>
      <c r="J5" s="27"/>
      <c r="K5" s="63" t="s">
        <v>48</v>
      </c>
      <c r="L5" s="64"/>
    </row>
    <row r="6" spans="2:13" ht="21.75" customHeight="1" thickBot="1" x14ac:dyDescent="0.25">
      <c r="B6" s="79" t="s">
        <v>39</v>
      </c>
      <c r="C6" s="80"/>
      <c r="D6" s="80"/>
      <c r="E6" s="80"/>
      <c r="F6" s="80"/>
      <c r="G6" s="47" t="s">
        <v>19</v>
      </c>
      <c r="H6" s="47"/>
      <c r="I6" s="77" t="s">
        <v>18</v>
      </c>
      <c r="J6" s="77"/>
      <c r="K6" s="77"/>
      <c r="L6" s="78"/>
    </row>
    <row r="7" spans="2:13" ht="6.75" customHeight="1" thickBot="1" x14ac:dyDescent="0.25">
      <c r="B7" s="14"/>
      <c r="C7" s="14"/>
      <c r="D7" s="14"/>
      <c r="E7" s="14"/>
      <c r="F7" s="14"/>
      <c r="G7" s="14"/>
      <c r="H7" s="14"/>
      <c r="I7" s="10"/>
      <c r="J7" s="17"/>
      <c r="K7" s="10"/>
      <c r="L7" s="10"/>
    </row>
    <row r="8" spans="2:13" s="2" customFormat="1" ht="18" customHeight="1" x14ac:dyDescent="0.2">
      <c r="B8" s="41" t="s">
        <v>1</v>
      </c>
      <c r="C8" s="42"/>
      <c r="D8" s="42"/>
      <c r="E8" s="42"/>
      <c r="F8" s="42"/>
      <c r="G8" s="45"/>
      <c r="H8" s="45"/>
      <c r="I8" s="48"/>
      <c r="J8" s="49"/>
      <c r="K8" s="49"/>
      <c r="L8" s="50"/>
    </row>
    <row r="9" spans="2:13" s="2" customFormat="1" ht="16.5" customHeight="1" x14ac:dyDescent="0.2">
      <c r="B9" s="43" t="s">
        <v>55</v>
      </c>
      <c r="C9" s="44"/>
      <c r="D9" s="44"/>
      <c r="E9" s="44"/>
      <c r="F9" s="44"/>
      <c r="G9" s="46"/>
      <c r="H9" s="46"/>
      <c r="I9" s="51"/>
      <c r="J9" s="52"/>
      <c r="K9" s="52"/>
      <c r="L9" s="19"/>
    </row>
    <row r="10" spans="2:13" s="2" customFormat="1" ht="7.5" hidden="1" customHeight="1" x14ac:dyDescent="0.2"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2:13" s="15" customFormat="1" ht="15" customHeight="1" x14ac:dyDescent="0.2">
      <c r="B11" s="38" t="s">
        <v>10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</row>
    <row r="12" spans="2:13" s="11" customFormat="1" ht="15.75" customHeight="1" x14ac:dyDescent="0.2">
      <c r="B12" s="81" t="s">
        <v>23</v>
      </c>
      <c r="C12" s="82"/>
      <c r="D12" s="82"/>
      <c r="E12" s="83"/>
      <c r="F12" s="57" t="s">
        <v>3</v>
      </c>
      <c r="G12" s="57" t="s">
        <v>24</v>
      </c>
      <c r="H12" s="57" t="s">
        <v>7</v>
      </c>
      <c r="I12" s="53" t="s">
        <v>25</v>
      </c>
      <c r="J12" s="53" t="s">
        <v>26</v>
      </c>
      <c r="K12" s="55" t="s">
        <v>8</v>
      </c>
      <c r="L12" s="57" t="s">
        <v>4</v>
      </c>
    </row>
    <row r="13" spans="2:13" s="12" customFormat="1" ht="21" customHeight="1" x14ac:dyDescent="0.2">
      <c r="B13" s="20" t="s">
        <v>21</v>
      </c>
      <c r="C13" s="18" t="s">
        <v>22</v>
      </c>
      <c r="D13" s="18" t="s">
        <v>0</v>
      </c>
      <c r="E13" s="18" t="s">
        <v>9</v>
      </c>
      <c r="F13" s="58"/>
      <c r="G13" s="58"/>
      <c r="H13" s="58"/>
      <c r="I13" s="54"/>
      <c r="J13" s="54"/>
      <c r="K13" s="56"/>
      <c r="L13" s="58"/>
    </row>
    <row r="14" spans="2:13" s="12" customFormat="1" ht="18" customHeight="1" x14ac:dyDescent="0.2">
      <c r="B14" s="30">
        <v>1</v>
      </c>
      <c r="C14" s="4" t="s">
        <v>20</v>
      </c>
      <c r="D14" s="22" t="s">
        <v>36</v>
      </c>
      <c r="E14" s="34">
        <v>44154</v>
      </c>
      <c r="F14" s="9" t="s">
        <v>27</v>
      </c>
      <c r="G14" s="28">
        <f>H14</f>
        <v>66343.41</v>
      </c>
      <c r="H14" s="28">
        <v>66343.41</v>
      </c>
      <c r="I14" s="13"/>
      <c r="J14" s="31">
        <f>H14</f>
        <v>66343.41</v>
      </c>
      <c r="K14" s="29">
        <f>L3-H14</f>
        <v>1889087.64</v>
      </c>
      <c r="L14" s="3" t="s">
        <v>40</v>
      </c>
      <c r="M14" s="33"/>
    </row>
    <row r="15" spans="2:13" s="12" customFormat="1" ht="18" customHeight="1" x14ac:dyDescent="0.2">
      <c r="B15" s="30">
        <v>2</v>
      </c>
      <c r="C15" s="4" t="s">
        <v>29</v>
      </c>
      <c r="D15" s="22" t="s">
        <v>36</v>
      </c>
      <c r="E15" s="34">
        <v>44154</v>
      </c>
      <c r="F15" s="9" t="s">
        <v>28</v>
      </c>
      <c r="G15" s="28">
        <v>15382.57</v>
      </c>
      <c r="H15" s="28">
        <v>15806.01</v>
      </c>
      <c r="I15" s="13">
        <v>423.44</v>
      </c>
      <c r="J15" s="31">
        <f>G15</f>
        <v>15382.57</v>
      </c>
      <c r="K15" s="29">
        <f>K14-H15</f>
        <v>1873281.63</v>
      </c>
      <c r="L15" s="3" t="s">
        <v>40</v>
      </c>
      <c r="M15" s="33"/>
    </row>
    <row r="16" spans="2:13" s="12" customFormat="1" ht="18" customHeight="1" x14ac:dyDescent="0.2">
      <c r="B16" s="30">
        <v>3</v>
      </c>
      <c r="C16" s="4" t="s">
        <v>35</v>
      </c>
      <c r="D16" s="22" t="s">
        <v>36</v>
      </c>
      <c r="E16" s="34">
        <v>44167</v>
      </c>
      <c r="F16" s="9" t="s">
        <v>30</v>
      </c>
      <c r="G16" s="28">
        <v>133060.20000000001</v>
      </c>
      <c r="H16" s="28">
        <v>133060.20000000001</v>
      </c>
      <c r="I16" s="13"/>
      <c r="J16" s="32">
        <v>133060.20000000001</v>
      </c>
      <c r="K16" s="29">
        <f>K15-H16</f>
        <v>1740221.43</v>
      </c>
      <c r="L16" s="3" t="s">
        <v>40</v>
      </c>
      <c r="M16" s="33"/>
    </row>
    <row r="17" spans="2:18" s="12" customFormat="1" ht="18" customHeight="1" x14ac:dyDescent="0.2">
      <c r="B17" s="30">
        <v>4</v>
      </c>
      <c r="C17" s="4" t="s">
        <v>37</v>
      </c>
      <c r="D17" s="22" t="s">
        <v>36</v>
      </c>
      <c r="E17" s="34">
        <v>44204</v>
      </c>
      <c r="F17" s="9" t="s">
        <v>31</v>
      </c>
      <c r="G17" s="28">
        <v>220989.13</v>
      </c>
      <c r="H17" s="28">
        <v>220989.13</v>
      </c>
      <c r="I17" s="13"/>
      <c r="J17" s="31">
        <v>220989.13</v>
      </c>
      <c r="K17" s="29">
        <f t="shared" ref="K17:K22" si="0">K16-J17</f>
        <v>1519232.2999999998</v>
      </c>
      <c r="L17" s="3" t="s">
        <v>40</v>
      </c>
      <c r="M17" s="33"/>
    </row>
    <row r="18" spans="2:18" s="12" customFormat="1" ht="18" customHeight="1" x14ac:dyDescent="0.2">
      <c r="B18" s="30">
        <v>5</v>
      </c>
      <c r="C18" s="4" t="s">
        <v>38</v>
      </c>
      <c r="D18" s="22" t="s">
        <v>36</v>
      </c>
      <c r="E18" s="34">
        <v>44232</v>
      </c>
      <c r="F18" s="9" t="s">
        <v>32</v>
      </c>
      <c r="G18" s="28">
        <v>103778.36</v>
      </c>
      <c r="H18" s="28">
        <f>G18</f>
        <v>103778.36</v>
      </c>
      <c r="I18" s="13"/>
      <c r="J18" s="31">
        <f>H18</f>
        <v>103778.36</v>
      </c>
      <c r="K18" s="29">
        <f t="shared" si="0"/>
        <v>1415453.9399999997</v>
      </c>
      <c r="L18" s="3" t="s">
        <v>40</v>
      </c>
      <c r="M18" s="33"/>
    </row>
    <row r="19" spans="2:18" s="12" customFormat="1" ht="18" customHeight="1" x14ac:dyDescent="0.2">
      <c r="B19" s="30">
        <v>6</v>
      </c>
      <c r="C19" s="4" t="s">
        <v>41</v>
      </c>
      <c r="D19" s="22" t="s">
        <v>36</v>
      </c>
      <c r="E19" s="34">
        <v>44263</v>
      </c>
      <c r="F19" s="9" t="s">
        <v>33</v>
      </c>
      <c r="G19" s="28">
        <v>99284.5</v>
      </c>
      <c r="H19" s="28">
        <v>99284.5</v>
      </c>
      <c r="I19" s="13"/>
      <c r="J19" s="31">
        <v>99284.5</v>
      </c>
      <c r="K19" s="29">
        <f t="shared" si="0"/>
        <v>1316169.4399999997</v>
      </c>
      <c r="L19" s="3" t="s">
        <v>40</v>
      </c>
      <c r="M19" s="33"/>
    </row>
    <row r="20" spans="2:18" s="12" customFormat="1" ht="18" customHeight="1" x14ac:dyDescent="0.2">
      <c r="B20" s="30">
        <v>7</v>
      </c>
      <c r="C20" s="4" t="s">
        <v>42</v>
      </c>
      <c r="D20" s="22" t="s">
        <v>36</v>
      </c>
      <c r="E20" s="34">
        <v>44300</v>
      </c>
      <c r="F20" s="9" t="s">
        <v>43</v>
      </c>
      <c r="G20" s="28">
        <v>184594.07</v>
      </c>
      <c r="H20" s="28">
        <v>184594.07</v>
      </c>
      <c r="I20" s="13"/>
      <c r="J20" s="31">
        <v>184594.07</v>
      </c>
      <c r="K20" s="29">
        <f t="shared" si="0"/>
        <v>1131575.3699999996</v>
      </c>
      <c r="L20" s="3" t="s">
        <v>40</v>
      </c>
      <c r="M20" s="33"/>
    </row>
    <row r="21" spans="2:18" s="12" customFormat="1" ht="18" customHeight="1" x14ac:dyDescent="0.2">
      <c r="B21" s="30">
        <v>8</v>
      </c>
      <c r="C21" s="4" t="s">
        <v>44</v>
      </c>
      <c r="D21" s="22" t="s">
        <v>36</v>
      </c>
      <c r="E21" s="34">
        <v>44323</v>
      </c>
      <c r="F21" s="9" t="s">
        <v>45</v>
      </c>
      <c r="G21" s="28">
        <v>147018.07</v>
      </c>
      <c r="H21" s="28">
        <v>147018.07</v>
      </c>
      <c r="I21" s="13"/>
      <c r="J21" s="31">
        <v>147018.07</v>
      </c>
      <c r="K21" s="29">
        <f t="shared" si="0"/>
        <v>984557.29999999958</v>
      </c>
      <c r="L21" s="3" t="s">
        <v>40</v>
      </c>
      <c r="M21" s="33"/>
      <c r="R21" s="33"/>
    </row>
    <row r="22" spans="2:18" s="12" customFormat="1" ht="18" customHeight="1" x14ac:dyDescent="0.2">
      <c r="B22" s="30">
        <v>9</v>
      </c>
      <c r="C22" s="4" t="s">
        <v>47</v>
      </c>
      <c r="D22" s="22" t="s">
        <v>36</v>
      </c>
      <c r="E22" s="34">
        <v>44358</v>
      </c>
      <c r="F22" s="9" t="s">
        <v>46</v>
      </c>
      <c r="G22" s="28">
        <v>72629.119999999995</v>
      </c>
      <c r="H22" s="28">
        <v>72629.119999999995</v>
      </c>
      <c r="I22" s="13"/>
      <c r="J22" s="31">
        <v>72629.119999999995</v>
      </c>
      <c r="K22" s="29">
        <f t="shared" si="0"/>
        <v>911928.17999999959</v>
      </c>
      <c r="L22" s="3" t="s">
        <v>40</v>
      </c>
      <c r="M22" s="33"/>
      <c r="R22" s="33"/>
    </row>
    <row r="23" spans="2:18" s="12" customFormat="1" ht="18" customHeight="1" x14ac:dyDescent="0.2">
      <c r="B23" s="30">
        <v>10</v>
      </c>
      <c r="C23" s="4" t="s">
        <v>49</v>
      </c>
      <c r="D23" s="22" t="s">
        <v>36</v>
      </c>
      <c r="E23" s="34">
        <v>44389</v>
      </c>
      <c r="F23" s="9" t="s">
        <v>50</v>
      </c>
      <c r="G23" s="28">
        <v>35675.279999999999</v>
      </c>
      <c r="H23" s="28">
        <v>35675.279999999999</v>
      </c>
      <c r="I23" s="13"/>
      <c r="J23" s="31">
        <v>35675.279999999999</v>
      </c>
      <c r="K23" s="29">
        <f>K22-J23</f>
        <v>876252.89999999956</v>
      </c>
      <c r="L23" s="3" t="s">
        <v>40</v>
      </c>
      <c r="M23" s="33"/>
      <c r="R23" s="33"/>
    </row>
    <row r="24" spans="2:18" s="12" customFormat="1" ht="18" customHeight="1" x14ac:dyDescent="0.2">
      <c r="B24" s="30">
        <v>11</v>
      </c>
      <c r="C24" s="4" t="s">
        <v>51</v>
      </c>
      <c r="D24" s="22" t="s">
        <v>36</v>
      </c>
      <c r="E24" s="34">
        <v>44412</v>
      </c>
      <c r="F24" s="9" t="s">
        <v>52</v>
      </c>
      <c r="G24" s="28">
        <v>165663.15</v>
      </c>
      <c r="H24" s="28">
        <v>165663.15</v>
      </c>
      <c r="I24" s="13"/>
      <c r="J24" s="31">
        <f>H24</f>
        <v>165663.15</v>
      </c>
      <c r="K24" s="29">
        <f>K23-J24</f>
        <v>710589.74999999953</v>
      </c>
      <c r="L24" s="3" t="s">
        <v>40</v>
      </c>
      <c r="M24" s="33"/>
      <c r="N24" s="33"/>
      <c r="R24" s="33"/>
    </row>
    <row r="25" spans="2:18" s="12" customFormat="1" ht="18" customHeight="1" x14ac:dyDescent="0.2">
      <c r="B25" s="30">
        <v>12</v>
      </c>
      <c r="C25" s="4" t="s">
        <v>53</v>
      </c>
      <c r="D25" s="22" t="s">
        <v>36</v>
      </c>
      <c r="E25" s="34">
        <v>44440</v>
      </c>
      <c r="F25" s="9" t="s">
        <v>54</v>
      </c>
      <c r="G25" s="28">
        <v>45416.78</v>
      </c>
      <c r="H25" s="28">
        <v>37794.44</v>
      </c>
      <c r="I25" s="13"/>
      <c r="J25" s="28">
        <v>37794.44</v>
      </c>
      <c r="K25" s="29">
        <f>K24-J25</f>
        <v>672795.30999999959</v>
      </c>
      <c r="L25" s="3" t="s">
        <v>40</v>
      </c>
      <c r="M25" s="33"/>
      <c r="R25" s="33"/>
    </row>
    <row r="26" spans="2:18" s="12" customFormat="1" ht="18" customHeight="1" x14ac:dyDescent="0.2">
      <c r="B26" s="30">
        <v>13</v>
      </c>
      <c r="C26" s="4"/>
      <c r="D26" s="22"/>
      <c r="E26" s="34"/>
      <c r="F26" s="9"/>
      <c r="G26" s="28"/>
      <c r="H26" s="28"/>
      <c r="I26" s="13"/>
      <c r="J26" s="31"/>
      <c r="K26" s="29"/>
      <c r="L26" s="3"/>
      <c r="M26" s="33"/>
      <c r="R26" s="33"/>
    </row>
    <row r="27" spans="2:18" s="12" customFormat="1" ht="18" customHeight="1" x14ac:dyDescent="0.2">
      <c r="B27" s="30">
        <v>14</v>
      </c>
      <c r="C27" s="4"/>
      <c r="D27" s="22"/>
      <c r="E27" s="22"/>
      <c r="F27" s="9"/>
      <c r="G27" s="28"/>
      <c r="H27" s="28"/>
      <c r="I27" s="13"/>
      <c r="J27" s="31"/>
      <c r="K27" s="29"/>
      <c r="L27" s="3"/>
    </row>
    <row r="28" spans="2:18" s="12" customFormat="1" ht="18" customHeight="1" x14ac:dyDescent="0.2">
      <c r="B28" s="21"/>
      <c r="C28" s="4" t="s">
        <v>34</v>
      </c>
      <c r="D28" s="22"/>
      <c r="E28" s="22"/>
      <c r="F28" s="9"/>
      <c r="G28" s="28">
        <f>SUM(G14:G27)</f>
        <v>1289834.6399999999</v>
      </c>
      <c r="H28" s="28">
        <f>SUM(H14:H27)</f>
        <v>1282635.7399999998</v>
      </c>
      <c r="I28" s="13">
        <f>SUM(I14:I19)</f>
        <v>423.44</v>
      </c>
      <c r="J28" s="31">
        <f>SUM(J14:J27)</f>
        <v>1282212.2999999998</v>
      </c>
      <c r="K28" s="29"/>
      <c r="L28" s="3"/>
      <c r="N28" s="33"/>
      <c r="P28" s="33"/>
    </row>
    <row r="29" spans="2:18" ht="18" customHeight="1" x14ac:dyDescent="0.2">
      <c r="B29" s="37" t="s">
        <v>12</v>
      </c>
      <c r="C29" s="37"/>
      <c r="D29" s="37"/>
      <c r="E29" s="37"/>
      <c r="F29" s="37"/>
      <c r="G29" s="16">
        <f>L3</f>
        <v>1955431.0499999998</v>
      </c>
      <c r="K29" s="35"/>
    </row>
    <row r="30" spans="2:18" ht="18" customHeight="1" x14ac:dyDescent="0.2">
      <c r="B30" s="37" t="s">
        <v>11</v>
      </c>
      <c r="C30" s="37"/>
      <c r="D30" s="37"/>
      <c r="E30" s="37"/>
      <c r="F30" s="37"/>
      <c r="G30" s="16">
        <f>J28</f>
        <v>1282212.2999999998</v>
      </c>
    </row>
    <row r="31" spans="2:18" ht="18" customHeight="1" x14ac:dyDescent="0.2">
      <c r="B31" s="37" t="s">
        <v>13</v>
      </c>
      <c r="C31" s="37"/>
      <c r="D31" s="37"/>
      <c r="E31" s="37"/>
      <c r="F31" s="37"/>
      <c r="G31" s="16">
        <f>G29-G30</f>
        <v>673218.75</v>
      </c>
    </row>
    <row r="32" spans="2:18" ht="18" customHeight="1" x14ac:dyDescent="0.2">
      <c r="B32" s="37" t="s">
        <v>14</v>
      </c>
      <c r="C32" s="37"/>
      <c r="D32" s="37"/>
      <c r="E32" s="37"/>
      <c r="F32" s="37"/>
      <c r="G32" s="16">
        <f>G31</f>
        <v>673218.75</v>
      </c>
    </row>
    <row r="33" spans="7:7" ht="15" customHeight="1" x14ac:dyDescent="0.2">
      <c r="G33" s="36">
        <f>G32-I28</f>
        <v>672795.31</v>
      </c>
    </row>
  </sheetData>
  <mergeCells count="31">
    <mergeCell ref="B32:F32"/>
    <mergeCell ref="K1:L2"/>
    <mergeCell ref="K5:L5"/>
    <mergeCell ref="K3:K4"/>
    <mergeCell ref="B1:F4"/>
    <mergeCell ref="B5:F5"/>
    <mergeCell ref="G1:I2"/>
    <mergeCell ref="G3:I4"/>
    <mergeCell ref="G5:I5"/>
    <mergeCell ref="I6:L6"/>
    <mergeCell ref="B6:F6"/>
    <mergeCell ref="B12:E12"/>
    <mergeCell ref="F12:F13"/>
    <mergeCell ref="G12:G13"/>
    <mergeCell ref="H12:H13"/>
    <mergeCell ref="I12:I13"/>
    <mergeCell ref="B31:F31"/>
    <mergeCell ref="B30:F30"/>
    <mergeCell ref="B29:F29"/>
    <mergeCell ref="B11:L11"/>
    <mergeCell ref="L3:L4"/>
    <mergeCell ref="B8:F8"/>
    <mergeCell ref="B9:F9"/>
    <mergeCell ref="G8:H8"/>
    <mergeCell ref="G9:H9"/>
    <mergeCell ref="G6:H6"/>
    <mergeCell ref="I8:L8"/>
    <mergeCell ref="I9:K9"/>
    <mergeCell ref="J12:J13"/>
    <mergeCell ref="K12:K13"/>
    <mergeCell ref="L12:L13"/>
  </mergeCells>
  <phoneticPr fontId="12" type="noConversion"/>
  <pageMargins left="0.59055118110236227" right="0.19685039370078741" top="0.59055118110236227" bottom="0.59055118110236227" header="0.51181102362204722" footer="0.51181102362204722"/>
  <pageSetup paperSize="9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Demo medições</vt:lpstr>
      <vt:lpstr>'Demo medições'!Area_de_impressao</vt:lpstr>
      <vt:lpstr>'Demo medições'!Titulos_de_impressao</vt:lpstr>
    </vt:vector>
  </TitlesOfParts>
  <Company>Prefeitura de Goiania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Divino Rafael</dc:creator>
  <cp:lastModifiedBy>Regina Lucia de Deus</cp:lastModifiedBy>
  <cp:lastPrinted>2021-09-03T11:36:57Z</cp:lastPrinted>
  <dcterms:created xsi:type="dcterms:W3CDTF">2006-01-25T12:33:36Z</dcterms:created>
  <dcterms:modified xsi:type="dcterms:W3CDTF">2021-09-28T14:26:36Z</dcterms:modified>
</cp:coreProperties>
</file>